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0" windowWidth="15480" windowHeight="11640" tabRatio="570" activeTab="2"/>
  </bookViews>
  <sheets>
    <sheet name="Gebrauchsanleitung" sheetId="1" r:id="rId1"/>
    <sheet name="Schriftliche Arbeit" sheetId="2" r:id="rId2"/>
    <sheet name="Präsentation" sheetId="3" r:id="rId3"/>
  </sheets>
  <definedNames>
    <definedName name="_xlnm.Print_Area" localSheetId="0">'Gebrauchsanleitung'!$A:$F</definedName>
    <definedName name="_xlnm.Print_Area" localSheetId="2">'Präsentation'!$A$1:$G$41</definedName>
    <definedName name="_xlnm.Print_Area" localSheetId="1">'Schriftliche Arbeit'!$A$1:$G$51</definedName>
  </definedNames>
  <calcPr fullCalcOnLoad="1"/>
</workbook>
</file>

<file path=xl/sharedStrings.xml><?xml version="1.0" encoding="utf-8"?>
<sst xmlns="http://schemas.openxmlformats.org/spreadsheetml/2006/main" count="138" uniqueCount="109">
  <si>
    <t>Noten für die schriftliche Arbeit bzw. die Präsentation</t>
  </si>
  <si>
    <t>Art der Präsentation (Poster/Vortrag):</t>
  </si>
  <si>
    <t>Präsentation</t>
  </si>
  <si>
    <t>Sachkompetenz</t>
  </si>
  <si>
    <t>Auftreten</t>
  </si>
  <si>
    <t>Sprache</t>
  </si>
  <si>
    <t>Note der Präsentation</t>
  </si>
  <si>
    <t>Schriftliche Arbeit</t>
  </si>
  <si>
    <t>Arbeitsprozess</t>
  </si>
  <si>
    <t>Inhaltliche Gesichtspunkte</t>
  </si>
  <si>
    <t>Gliederung</t>
  </si>
  <si>
    <t>Sprachliche Gesichtspunkte</t>
  </si>
  <si>
    <t>Formale Gesichtspunkte</t>
  </si>
  <si>
    <t>Note</t>
  </si>
  <si>
    <t>Punkte</t>
  </si>
  <si>
    <t>Prädikat</t>
  </si>
  <si>
    <t>Sehr gut</t>
  </si>
  <si>
    <t>Gut</t>
  </si>
  <si>
    <t>Genügend</t>
  </si>
  <si>
    <t>Ungenügend</t>
  </si>
  <si>
    <t>Schwach</t>
  </si>
  <si>
    <t>Sehr schwach</t>
  </si>
  <si>
    <t>Bemerkenswert</t>
  </si>
  <si>
    <t>Recht</t>
  </si>
  <si>
    <t>Vereinbart</t>
  </si>
  <si>
    <t>Vorschlag</t>
  </si>
  <si>
    <t>Hauptkriterien gemäss Leitfaden</t>
  </si>
  <si>
    <t>Total 3.0</t>
  </si>
  <si>
    <t>Total 1.0</t>
  </si>
  <si>
    <t>gewichtet</t>
  </si>
  <si>
    <t>Note der schriftlichen Arbeit</t>
  </si>
  <si>
    <t>Die Summe der gewichteten Punkte wird automatisch in die entsprechende Note umgerechnet.</t>
  </si>
  <si>
    <t>Subkriterien</t>
  </si>
  <si>
    <t>Gebrauchsanleitung</t>
  </si>
  <si>
    <t>Noten zu den Subkriterien</t>
  </si>
  <si>
    <t>Gesamtnote</t>
  </si>
  <si>
    <t>Schüler/Schülerin</t>
  </si>
  <si>
    <t>Betreuer/Betreuerin</t>
  </si>
  <si>
    <t>Seite 3/3</t>
  </si>
  <si>
    <t>Seite 1/3</t>
  </si>
  <si>
    <t>Seite 1</t>
  </si>
  <si>
    <t>Beurteilung der schriftlichen Arbeit</t>
  </si>
  <si>
    <t>Seite 2</t>
  </si>
  <si>
    <t>Beurteilung der Präsentation</t>
  </si>
  <si>
    <t>Seite 3</t>
  </si>
  <si>
    <t>Die Gewichtung der Subkriterien wird vor dem Vertragsabschluss (schriftliche Arbeit) bzw. vor dem Abgabetermin (Präsentation) zwischen SchülerIn und betreuender Lehrperson vereinbart. Die Summe der Gewichtungsfaktoren aller Subkriterien unter einem Hauptkriterium muss dem Gewichtungsfaktor des Hauptkriteriums entsprechen. Die Gewichtungsfaktoren können mit Abständen von 0.1 variieren.</t>
  </si>
  <si>
    <t>Beurteilungsraster der schriftlichen Arbeit besprochen und Gewichtungsfaktoren festgelegt am:</t>
  </si>
  <si>
    <t>Beurteilungsraster der Präsentation besprochen und Gewichtungsfaktoren festgelegt am:</t>
  </si>
  <si>
    <t>Zur Bewertung werden ungewichtete Noten in der üblichen Skala zwischen 6.0 und 1.0 mit einer Genauigkeit von 0.5 gesetzt. Mit Hilfe der unten aufgeführten Punkteskala werden die Noten automatisch in Punkte zwischen 0 und 10 und dann mit Hilfe der Gewichtungsfaktoren in gewichtete Punkte umgerechnet.</t>
  </si>
  <si>
    <t>Summe der Gewichtungsfaktoren und Summe der gewichteten Punkte</t>
  </si>
  <si>
    <t>Die Gewichtung der Hauptkriterien wird von der Fachschaft vorgegeben. Die Summe aller Gewichtungs-faktoren muss 13.0 (schriftliche Arbeit) bzw. 7.0 (Präsentation) betragen. Der Arbeitsprozess (schriftliche Arbeit) darf nicht unter 2.0 gewichtet werden.</t>
  </si>
  <si>
    <t>A1</t>
  </si>
  <si>
    <t>A2</t>
  </si>
  <si>
    <t>A3</t>
  </si>
  <si>
    <t>B1</t>
  </si>
  <si>
    <t>B2</t>
  </si>
  <si>
    <t>B3</t>
  </si>
  <si>
    <t>B4</t>
  </si>
  <si>
    <t>B5</t>
  </si>
  <si>
    <t>B6</t>
  </si>
  <si>
    <t>C1</t>
  </si>
  <si>
    <t>C2</t>
  </si>
  <si>
    <t>D1</t>
  </si>
  <si>
    <t>D2</t>
  </si>
  <si>
    <t>D3</t>
  </si>
  <si>
    <t>E1</t>
  </si>
  <si>
    <t>E2</t>
  </si>
  <si>
    <t>E3</t>
  </si>
  <si>
    <t>D4</t>
  </si>
  <si>
    <t>Beurteilungskriterien Deutsch (wissenschaftliche Arbeit)</t>
  </si>
  <si>
    <t>Total 2.5</t>
  </si>
  <si>
    <t>Wie organisiert der Schüler/die Schülerin die Arbeit (Zeitplan, Disposition, Arbeitsjournal)?</t>
  </si>
  <si>
    <t>Entspricht der Zwischenbericht (Zeitplan, Zielsetzung, Vorarbeiten) den Anforderungen?</t>
  </si>
  <si>
    <t>Stimmt die Balance zwischen Eigeninitiative/Selbständigkeit und Anfordern von nötigen Hilfeleistungen?</t>
  </si>
  <si>
    <t>Total 5.0</t>
  </si>
  <si>
    <t>Ist die Beantwortung der Fragestellung realisiert?</t>
  </si>
  <si>
    <t>Sind die Informationsgrundlagen relevant, vielfältig, aktuell?</t>
  </si>
  <si>
    <t>Ist die Informationsverarbeitung eigenständig, angemessen, systematisch, nachvollziehbar?</t>
  </si>
  <si>
    <t>Werden in der Arbeit besondere Qualitäten sichtbar?</t>
  </si>
  <si>
    <t>Sind intellektuelle Neugier und Leistung erkennbar?</t>
  </si>
  <si>
    <t>Zeigt die Arbeit Sachkompetenz?</t>
  </si>
  <si>
    <t>Entsprechen Vorwort und Einleitung den Anforderungen?</t>
  </si>
  <si>
    <t>Ist der Hauptteil sinnvoll gegliedert?</t>
  </si>
  <si>
    <t>C3</t>
  </si>
  <si>
    <t>Werden im Schlussteil die Ergebnisse zusammengefasst?</t>
  </si>
  <si>
    <t>C4</t>
  </si>
  <si>
    <t>Führt der Text die Lesenden durch das Thema?</t>
  </si>
  <si>
    <t>Ist der Text kohärent?</t>
  </si>
  <si>
    <t>Ist der Text bezüglich Wortwahl und Satzbau korrekt?</t>
  </si>
  <si>
    <t>Hat der Text besondere sprachliche Qualitäten?</t>
  </si>
  <si>
    <t xml:space="preserve">Sind Grammatik, Rechtschreibung und Zeichensetzung korrekt? </t>
  </si>
  <si>
    <t>Total 1.5</t>
  </si>
  <si>
    <t>Sind die fremden Gedanken im Text belegt? Ist korrekt belegt und zitiert worden?</t>
  </si>
  <si>
    <t>Ist das Literaturverzeichnis korrekt verfasst worden?</t>
  </si>
  <si>
    <t>Sind das Titelblatt, das Layout und die ästhetische Gestaltung ansprechend?</t>
  </si>
  <si>
    <t>Zeigt die Schülerin/der Schüler Sachkompetenz und Flexibilität im Gespräch mit der betreuenden Lehrperson und dem Korreferenten/der Korreferentin?</t>
  </si>
  <si>
    <t>Kann der Schüler/die Schülerin die eigene Arbeit kritisch reflektieren?</t>
  </si>
  <si>
    <t>Tritt der Schüler/die Schülerin bei der Präsentation souverän und sicher auf (Blickkontakt, Körperhaltung, Mimik, Gestik)?</t>
  </si>
  <si>
    <t>Tritt der Schüler/die Schülerin beim Fachgespräch souverän und sicher auf (Blickkontakt, Körperhaltung, Mimik, Gestik)?</t>
  </si>
  <si>
    <t>Total 1.7</t>
  </si>
  <si>
    <t>Spricht die Schülerin/der Schüler während der Präsentation eine korrekte Standardsprache?</t>
  </si>
  <si>
    <t>Spricht die Schülerin/der Schüler während dem Fachgespräch eine korrekte Standardsprache?</t>
  </si>
  <si>
    <t>Spricht er/sie während der Präsentation frei und verständlich (Lautstärke, Tempo)?</t>
  </si>
  <si>
    <t>Ist die Präsentation (Methoden, Medien) gelungen?</t>
  </si>
  <si>
    <t>Weckt die Schülerin/der Schüler das Interesse für das Thema, kann er/sie Spannung erzeugen?</t>
  </si>
  <si>
    <t>Ist die Präsentation inhaltlich sachkompetent? Ist die Stoffauswahl sinnvoll?</t>
  </si>
  <si>
    <t>Total 1.3</t>
  </si>
  <si>
    <t>Punkteskala zum Beurteilungsraster Deutsch</t>
  </si>
  <si>
    <t>Gewichtungs-faktor</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</si>
</sst>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Fr &quot;#,##0;\-&quot;Fr &quot;#,##0"/>
    <numFmt numFmtId="171" formatCode="&quot;Fr &quot;#,##0;[Red]\-&quot;Fr &quot;#,##0"/>
    <numFmt numFmtId="172" formatCode="&quot;Fr &quot;#,##0.00;\-&quot;Fr &quot;#,##0.00"/>
    <numFmt numFmtId="173" formatCode="&quot;Fr &quot;#,##0.00;[Red]\-&quot;Fr &quot;#,##0.00"/>
    <numFmt numFmtId="174" formatCode="_-&quot;Fr &quot;* #,##0_-;\-&quot;Fr &quot;* #,##0_-;_-&quot;Fr &quot;* &quot;-&quot;_-;_-@_-"/>
    <numFmt numFmtId="175" formatCode="_-* #,##0_-;\-* #,##0_-;_-* &quot;-&quot;_-;_-@_-"/>
    <numFmt numFmtId="176" formatCode="_-&quot;Fr &quot;* #,##0.00_-;\-&quot;Fr &quot;* #,##0.00_-;_-&quot;Fr &quot;* &quot;-&quot;??_-;_-@_-"/>
    <numFmt numFmtId="177" formatCode="_-* #,##0.00_-;\-* #,##0.00_-;_-* &quot;-&quot;??_-;_-@_-"/>
    <numFmt numFmtId="178" formatCode="0.0"/>
  </numFmts>
  <fonts count="52">
    <font>
      <sz val="12"/>
      <name val="Verdana"/>
      <family val="2"/>
    </font>
    <font>
      <b/>
      <sz val="10"/>
      <name val="Verdana"/>
      <family val="0"/>
    </font>
    <font>
      <i/>
      <sz val="10"/>
      <name val="Verdana"/>
      <family val="0"/>
    </font>
    <font>
      <b/>
      <i/>
      <sz val="10"/>
      <name val="Verdana"/>
      <family val="0"/>
    </font>
    <font>
      <sz val="10"/>
      <name val="Verdana"/>
      <family val="0"/>
    </font>
    <font>
      <u val="single"/>
      <sz val="10"/>
      <color indexed="12"/>
      <name val="Verdana"/>
      <family val="0"/>
    </font>
    <font>
      <u val="single"/>
      <sz val="10"/>
      <color indexed="36"/>
      <name val="Verdana"/>
      <family val="0"/>
    </font>
    <font>
      <b/>
      <sz val="14"/>
      <name val="Verdana"/>
      <family val="0"/>
    </font>
    <font>
      <b/>
      <sz val="12"/>
      <name val="Verdana"/>
      <family val="2"/>
    </font>
    <font>
      <sz val="14"/>
      <name val="Verdana"/>
      <family val="0"/>
    </font>
    <font>
      <sz val="14"/>
      <color indexed="48"/>
      <name val="Verdana"/>
      <family val="0"/>
    </font>
    <font>
      <b/>
      <sz val="14"/>
      <color indexed="48"/>
      <name val="Verdana"/>
      <family val="0"/>
    </font>
    <font>
      <b/>
      <sz val="18"/>
      <name val="Verdana"/>
      <family val="2"/>
    </font>
    <font>
      <i/>
      <sz val="14"/>
      <name val="Verdana"/>
      <family val="2"/>
    </font>
    <font>
      <i/>
      <sz val="14"/>
      <color indexed="48"/>
      <name val="Verdana"/>
      <family val="2"/>
    </font>
    <font>
      <sz val="14"/>
      <color indexed="10"/>
      <name val="Verdana"/>
      <family val="2"/>
    </font>
    <font>
      <b/>
      <sz val="14"/>
      <color indexed="10"/>
      <name val="Verdana"/>
      <family val="2"/>
    </font>
    <font>
      <b/>
      <sz val="22"/>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6" fillId="0" borderId="0" applyNumberFormat="0" applyFill="0" applyBorder="0" applyAlignment="0" applyProtection="0"/>
    <xf numFmtId="175" fontId="4"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5" fillId="0" borderId="0" applyNumberFormat="0" applyFill="0" applyBorder="0" applyAlignment="0" applyProtection="0"/>
    <xf numFmtId="177" fontId="4"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4"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6" fontId="4" fillId="0" borderId="0" applyFont="0" applyFill="0" applyBorder="0" applyAlignment="0" applyProtection="0"/>
    <xf numFmtId="174" fontId="4"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85">
    <xf numFmtId="0" fontId="0" fillId="0" borderId="0" xfId="0" applyAlignment="1">
      <alignment/>
    </xf>
    <xf numFmtId="0" fontId="7"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7" fillId="33" borderId="10" xfId="0" applyFont="1" applyFill="1" applyBorder="1" applyAlignment="1">
      <alignment wrapText="1"/>
    </xf>
    <xf numFmtId="0" fontId="11" fillId="0" borderId="0" xfId="0" applyFont="1" applyAlignment="1">
      <alignment/>
    </xf>
    <xf numFmtId="0" fontId="7" fillId="0" borderId="0" xfId="0" applyFont="1" applyAlignment="1">
      <alignment/>
    </xf>
    <xf numFmtId="0" fontId="7" fillId="34" borderId="10" xfId="0" applyFont="1" applyFill="1" applyBorder="1" applyAlignment="1">
      <alignment wrapText="1"/>
    </xf>
    <xf numFmtId="178" fontId="9" fillId="0" borderId="0" xfId="0" applyNumberFormat="1" applyFont="1" applyAlignment="1">
      <alignment horizontal="right"/>
    </xf>
    <xf numFmtId="178" fontId="9" fillId="0" borderId="0" xfId="0" applyNumberFormat="1" applyFont="1" applyAlignment="1">
      <alignment/>
    </xf>
    <xf numFmtId="0" fontId="9" fillId="0" borderId="0" xfId="0" applyFont="1" applyBorder="1" applyAlignment="1">
      <alignment wrapText="1"/>
    </xf>
    <xf numFmtId="178" fontId="7" fillId="0" borderId="0" xfId="0" applyNumberFormat="1" applyFont="1" applyAlignment="1">
      <alignment horizontal="right"/>
    </xf>
    <xf numFmtId="1" fontId="9" fillId="0" borderId="0" xfId="0" applyNumberFormat="1" applyFont="1" applyAlignment="1">
      <alignment/>
    </xf>
    <xf numFmtId="178" fontId="7" fillId="33" borderId="10"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9" fillId="0" borderId="0" xfId="0" applyFont="1" applyAlignment="1">
      <alignment wrapText="1"/>
    </xf>
    <xf numFmtId="0" fontId="12" fillId="0" borderId="0" xfId="0" applyFont="1" applyAlignment="1">
      <alignment wrapText="1"/>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7" fillId="33" borderId="10" xfId="0" applyFont="1" applyFill="1" applyBorder="1" applyAlignment="1">
      <alignment wrapText="1"/>
    </xf>
    <xf numFmtId="0" fontId="7" fillId="0" borderId="0" xfId="0" applyFont="1" applyAlignment="1">
      <alignment horizontal="right"/>
    </xf>
    <xf numFmtId="0" fontId="7" fillId="0" borderId="0" xfId="0" applyFont="1" applyAlignment="1">
      <alignment/>
    </xf>
    <xf numFmtId="0" fontId="7" fillId="34" borderId="11" xfId="0" applyFont="1" applyFill="1" applyBorder="1" applyAlignment="1">
      <alignment wrapText="1"/>
    </xf>
    <xf numFmtId="0" fontId="7" fillId="34" borderId="10" xfId="0" applyFont="1" applyFill="1" applyBorder="1" applyAlignment="1">
      <alignment horizontal="right"/>
    </xf>
    <xf numFmtId="0" fontId="7" fillId="34" borderId="10" xfId="0" applyFont="1" applyFill="1" applyBorder="1" applyAlignment="1">
      <alignment wrapText="1"/>
    </xf>
    <xf numFmtId="0" fontId="9" fillId="0" borderId="0" xfId="0" applyFont="1" applyAlignment="1">
      <alignment/>
    </xf>
    <xf numFmtId="0" fontId="10" fillId="0" borderId="0" xfId="0" applyFont="1" applyAlignment="1">
      <alignment/>
    </xf>
    <xf numFmtId="0" fontId="7" fillId="35" borderId="12" xfId="0" applyFont="1" applyFill="1" applyBorder="1" applyAlignment="1">
      <alignment wrapText="1"/>
    </xf>
    <xf numFmtId="0" fontId="7" fillId="35" borderId="13" xfId="0" applyFont="1" applyFill="1" applyBorder="1" applyAlignment="1">
      <alignment horizontal="right"/>
    </xf>
    <xf numFmtId="0" fontId="7" fillId="35" borderId="13" xfId="0" applyFont="1" applyFill="1" applyBorder="1" applyAlignment="1">
      <alignment/>
    </xf>
    <xf numFmtId="0" fontId="7" fillId="35" borderId="14" xfId="0"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horizontal="right"/>
    </xf>
    <xf numFmtId="0" fontId="13" fillId="0" borderId="0" xfId="0" applyFont="1" applyAlignment="1">
      <alignment wrapText="1"/>
    </xf>
    <xf numFmtId="0" fontId="9" fillId="36" borderId="10" xfId="0" applyFont="1" applyFill="1" applyBorder="1" applyAlignment="1">
      <alignment/>
    </xf>
    <xf numFmtId="0" fontId="9" fillId="0" borderId="0" xfId="0" applyFont="1" applyFill="1" applyBorder="1" applyAlignment="1">
      <alignment/>
    </xf>
    <xf numFmtId="0" fontId="9" fillId="36" borderId="10" xfId="0" applyFont="1" applyFill="1" applyBorder="1" applyAlignment="1">
      <alignment horizontal="right"/>
    </xf>
    <xf numFmtId="0" fontId="9" fillId="0" borderId="0" xfId="0" applyFont="1" applyFill="1" applyBorder="1" applyAlignment="1">
      <alignment horizontal="right"/>
    </xf>
    <xf numFmtId="0" fontId="13" fillId="0" borderId="0" xfId="0" applyFont="1" applyAlignment="1">
      <alignment horizontal="right"/>
    </xf>
    <xf numFmtId="0" fontId="13" fillId="0" borderId="0" xfId="0" applyFont="1" applyAlignment="1">
      <alignment/>
    </xf>
    <xf numFmtId="0" fontId="14" fillId="0" borderId="0" xfId="0" applyFont="1" applyAlignment="1">
      <alignment/>
    </xf>
    <xf numFmtId="0" fontId="13" fillId="33" borderId="10" xfId="0" applyFont="1" applyFill="1" applyBorder="1" applyAlignment="1">
      <alignment/>
    </xf>
    <xf numFmtId="0" fontId="13" fillId="0" borderId="0" xfId="0" applyFont="1" applyFill="1" applyBorder="1" applyAlignment="1">
      <alignment/>
    </xf>
    <xf numFmtId="0" fontId="7" fillId="0" borderId="0" xfId="0" applyFont="1" applyAlignment="1">
      <alignment/>
    </xf>
    <xf numFmtId="178" fontId="9" fillId="0" borderId="0" xfId="0" applyNumberFormat="1" applyFont="1" applyAlignment="1">
      <alignment/>
    </xf>
    <xf numFmtId="0" fontId="13" fillId="0" borderId="0" xfId="0" applyFont="1" applyAlignment="1">
      <alignment vertical="top"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178" fontId="9" fillId="0" borderId="0" xfId="0" applyNumberFormat="1" applyFont="1" applyFill="1" applyBorder="1" applyAlignment="1">
      <alignment horizontal="right"/>
    </xf>
    <xf numFmtId="178" fontId="9" fillId="0" borderId="0" xfId="0" applyNumberFormat="1" applyFont="1" applyFill="1" applyBorder="1" applyAlignment="1">
      <alignment/>
    </xf>
    <xf numFmtId="0" fontId="17" fillId="0" borderId="0" xfId="0" applyFont="1" applyAlignment="1">
      <alignment wrapText="1"/>
    </xf>
    <xf numFmtId="178" fontId="9" fillId="36" borderId="10" xfId="0" applyNumberFormat="1" applyFont="1" applyFill="1" applyBorder="1" applyAlignment="1">
      <alignment horizontal="center"/>
    </xf>
    <xf numFmtId="0" fontId="9" fillId="0" borderId="0" xfId="0" applyFont="1" applyAlignment="1">
      <alignment horizontal="center"/>
    </xf>
    <xf numFmtId="0" fontId="7" fillId="0" borderId="0" xfId="0" applyFont="1" applyAlignment="1">
      <alignment horizontal="center"/>
    </xf>
    <xf numFmtId="0" fontId="9" fillId="0" borderId="0" xfId="0" applyFont="1" applyBorder="1" applyAlignment="1">
      <alignment horizontal="center"/>
    </xf>
    <xf numFmtId="178" fontId="9" fillId="0" borderId="0" xfId="0" applyNumberFormat="1" applyFont="1" applyFill="1" applyBorder="1" applyAlignment="1">
      <alignment horizontal="center"/>
    </xf>
    <xf numFmtId="178" fontId="9" fillId="0" borderId="0" xfId="0" applyNumberFormat="1" applyFont="1" applyAlignment="1">
      <alignment horizontal="center"/>
    </xf>
    <xf numFmtId="0" fontId="8" fillId="0" borderId="0" xfId="0" applyFont="1" applyAlignment="1">
      <alignment horizontal="center"/>
    </xf>
    <xf numFmtId="0" fontId="7" fillId="34" borderId="10" xfId="0" applyFont="1" applyFill="1" applyBorder="1" applyAlignment="1">
      <alignment horizontal="center"/>
    </xf>
    <xf numFmtId="0" fontId="7" fillId="33" borderId="10"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33" borderId="10" xfId="0" applyFont="1" applyFill="1" applyBorder="1" applyAlignment="1">
      <alignment vertical="center" wrapText="1"/>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vertical="center"/>
    </xf>
    <xf numFmtId="0" fontId="11" fillId="0" borderId="0" xfId="0" applyFont="1" applyAlignment="1">
      <alignment horizontal="center"/>
    </xf>
    <xf numFmtId="0" fontId="7" fillId="0" borderId="0" xfId="0" applyFont="1" applyAlignment="1">
      <alignment horizontal="center"/>
    </xf>
    <xf numFmtId="0" fontId="7" fillId="34" borderId="10" xfId="0" applyFont="1" applyFill="1" applyBorder="1" applyAlignment="1">
      <alignment horizontal="center"/>
    </xf>
    <xf numFmtId="178" fontId="9" fillId="0" borderId="0" xfId="0" applyNumberFormat="1" applyFont="1" applyAlignment="1">
      <alignment horizontal="center"/>
    </xf>
    <xf numFmtId="178" fontId="9" fillId="36" borderId="10" xfId="0" applyNumberFormat="1" applyFont="1" applyFill="1" applyBorder="1" applyAlignment="1">
      <alignment horizontal="center"/>
    </xf>
    <xf numFmtId="178" fontId="9" fillId="0" borderId="0" xfId="0" applyNumberFormat="1" applyFont="1" applyFill="1" applyBorder="1" applyAlignment="1">
      <alignment horizontal="center"/>
    </xf>
    <xf numFmtId="178" fontId="7" fillId="0" borderId="0" xfId="0" applyNumberFormat="1" applyFont="1" applyAlignment="1">
      <alignment horizontal="center"/>
    </xf>
    <xf numFmtId="1" fontId="9" fillId="0" borderId="0" xfId="0" applyNumberFormat="1" applyFont="1" applyAlignment="1">
      <alignment horizontal="center"/>
    </xf>
    <xf numFmtId="178" fontId="7" fillId="33" borderId="10" xfId="0" applyNumberFormat="1" applyFont="1" applyFill="1" applyBorder="1" applyAlignment="1">
      <alignment horizontal="center"/>
    </xf>
    <xf numFmtId="0" fontId="10" fillId="0" borderId="0" xfId="0" applyFont="1" applyBorder="1" applyAlignment="1">
      <alignment horizontal="center"/>
    </xf>
    <xf numFmtId="0" fontId="9" fillId="0" borderId="15" xfId="0" applyFont="1" applyBorder="1" applyAlignment="1">
      <alignment wrapText="1"/>
    </xf>
    <xf numFmtId="0" fontId="9" fillId="0" borderId="0" xfId="0" applyFont="1" applyBorder="1" applyAlignment="1">
      <alignment wrapText="1"/>
    </xf>
    <xf numFmtId="0" fontId="9" fillId="0" borderId="0"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50" zoomScaleNormal="50" zoomScalePageLayoutView="0" workbookViewId="0" topLeftCell="A1">
      <selection activeCell="A28" sqref="A28"/>
    </sheetView>
  </sheetViews>
  <sheetFormatPr defaultColWidth="10.796875" defaultRowHeight="24" customHeight="1"/>
  <cols>
    <col min="1" max="1" width="54" style="18" customWidth="1"/>
    <col min="2" max="4" width="10.796875" style="20" customWidth="1"/>
    <col min="5" max="5" width="10.796875" style="29" customWidth="1"/>
    <col min="6" max="6" width="12" style="29" customWidth="1"/>
    <col min="7" max="7" width="10.796875" style="30" customWidth="1"/>
    <col min="8" max="16384" width="10.796875" style="29" customWidth="1"/>
  </cols>
  <sheetData>
    <row r="1" spans="1:7" s="21" customFormat="1" ht="24" customHeight="1">
      <c r="A1" s="19" t="s">
        <v>69</v>
      </c>
      <c r="B1" s="20"/>
      <c r="C1" s="20"/>
      <c r="D1" s="20"/>
      <c r="F1" s="20" t="s">
        <v>39</v>
      </c>
      <c r="G1" s="22"/>
    </row>
    <row r="2" spans="1:7" s="21" customFormat="1" ht="24" customHeight="1">
      <c r="A2" s="18"/>
      <c r="B2" s="20"/>
      <c r="C2" s="20"/>
      <c r="D2" s="20"/>
      <c r="G2" s="22"/>
    </row>
    <row r="3" spans="1:3" ht="18">
      <c r="A3" s="18" t="s">
        <v>33</v>
      </c>
      <c r="C3" s="20" t="s">
        <v>40</v>
      </c>
    </row>
    <row r="4" spans="1:3" ht="18">
      <c r="A4" s="18" t="s">
        <v>41</v>
      </c>
      <c r="C4" s="20" t="s">
        <v>42</v>
      </c>
    </row>
    <row r="5" spans="1:3" ht="18">
      <c r="A5" s="18" t="s">
        <v>43</v>
      </c>
      <c r="C5" s="20" t="s">
        <v>44</v>
      </c>
    </row>
    <row r="8" spans="1:6" ht="24" customHeight="1">
      <c r="A8" s="31" t="s">
        <v>33</v>
      </c>
      <c r="B8" s="32"/>
      <c r="C8" s="32"/>
      <c r="D8" s="32"/>
      <c r="E8" s="33"/>
      <c r="F8" s="34"/>
    </row>
    <row r="10" spans="1:7" s="21" customFormat="1" ht="24" customHeight="1">
      <c r="A10" s="28" t="s">
        <v>26</v>
      </c>
      <c r="B10" s="20"/>
      <c r="C10" s="20"/>
      <c r="D10" s="27"/>
      <c r="G10" s="22"/>
    </row>
    <row r="11" spans="1:7" s="21" customFormat="1" ht="24" customHeight="1">
      <c r="A11" s="35"/>
      <c r="B11" s="20"/>
      <c r="C11" s="20"/>
      <c r="D11" s="36"/>
      <c r="G11" s="22"/>
    </row>
    <row r="12" spans="1:7" s="21" customFormat="1" ht="108">
      <c r="A12" s="37" t="s">
        <v>50</v>
      </c>
      <c r="B12" s="20"/>
      <c r="C12" s="20"/>
      <c r="D12" s="20"/>
      <c r="G12" s="22"/>
    </row>
    <row r="13" spans="1:7" s="21" customFormat="1" ht="24" customHeight="1">
      <c r="A13" s="18"/>
      <c r="B13" s="20"/>
      <c r="C13" s="20"/>
      <c r="D13" s="20"/>
      <c r="G13" s="22"/>
    </row>
    <row r="14" spans="1:7" s="21" customFormat="1" ht="24" customHeight="1">
      <c r="A14" s="1" t="s">
        <v>32</v>
      </c>
      <c r="B14" s="20"/>
      <c r="C14" s="20"/>
      <c r="D14" s="20"/>
      <c r="E14" s="38"/>
      <c r="G14" s="22"/>
    </row>
    <row r="15" spans="1:7" s="21" customFormat="1" ht="24" customHeight="1">
      <c r="A15" s="1"/>
      <c r="B15" s="20"/>
      <c r="C15" s="20"/>
      <c r="D15" s="20"/>
      <c r="E15" s="39"/>
      <c r="G15" s="22"/>
    </row>
    <row r="16" ht="162">
      <c r="A16" s="49" t="s">
        <v>45</v>
      </c>
    </row>
    <row r="18" spans="1:2" ht="24" customHeight="1">
      <c r="A18" s="1" t="s">
        <v>34</v>
      </c>
      <c r="B18" s="40"/>
    </row>
    <row r="19" spans="1:2" ht="24" customHeight="1">
      <c r="A19" s="1"/>
      <c r="B19" s="41"/>
    </row>
    <row r="20" spans="1:7" s="43" customFormat="1" ht="126">
      <c r="A20" s="37" t="s">
        <v>48</v>
      </c>
      <c r="B20" s="42"/>
      <c r="C20" s="42"/>
      <c r="D20" s="42"/>
      <c r="G20" s="44"/>
    </row>
    <row r="21" spans="1:7" s="43" customFormat="1" ht="24" customHeight="1">
      <c r="A21" s="37"/>
      <c r="B21" s="42"/>
      <c r="C21" s="42"/>
      <c r="D21" s="42"/>
      <c r="G21" s="44"/>
    </row>
    <row r="22" spans="1:7" s="43" customFormat="1" ht="36">
      <c r="A22" s="23" t="s">
        <v>0</v>
      </c>
      <c r="B22" s="42"/>
      <c r="C22" s="42"/>
      <c r="D22" s="42"/>
      <c r="F22" s="45"/>
      <c r="G22" s="44"/>
    </row>
    <row r="23" spans="1:7" s="43" customFormat="1" ht="24" customHeight="1">
      <c r="A23" s="35"/>
      <c r="B23" s="42"/>
      <c r="C23" s="42"/>
      <c r="D23" s="42"/>
      <c r="F23" s="46"/>
      <c r="G23" s="44"/>
    </row>
    <row r="24" ht="36">
      <c r="A24" s="37" t="s">
        <v>31</v>
      </c>
    </row>
    <row r="25" ht="24" customHeight="1">
      <c r="A25" s="37"/>
    </row>
    <row r="27" s="47" customFormat="1" ht="18">
      <c r="A27" s="47" t="s">
        <v>107</v>
      </c>
    </row>
    <row r="28" spans="1:7" ht="18">
      <c r="A28" s="29"/>
      <c r="B28" s="29"/>
      <c r="C28" s="29"/>
      <c r="D28" s="29"/>
      <c r="G28" s="29"/>
    </row>
    <row r="29" spans="1:3" s="47" customFormat="1" ht="18">
      <c r="A29" s="47" t="s">
        <v>15</v>
      </c>
      <c r="B29" s="24" t="s">
        <v>13</v>
      </c>
      <c r="C29" s="24" t="s">
        <v>14</v>
      </c>
    </row>
    <row r="30" spans="1:7" ht="18">
      <c r="A30" s="29"/>
      <c r="B30" s="29"/>
      <c r="C30" s="29"/>
      <c r="D30" s="29"/>
      <c r="G30" s="29"/>
    </row>
    <row r="31" spans="1:7" ht="18">
      <c r="A31" s="29" t="s">
        <v>16</v>
      </c>
      <c r="B31" s="48">
        <v>6</v>
      </c>
      <c r="C31" s="29">
        <f>10*(B31-1)/5</f>
        <v>10</v>
      </c>
      <c r="D31" s="29"/>
      <c r="G31" s="29"/>
    </row>
    <row r="32" spans="1:7" ht="18">
      <c r="A32" s="29" t="s">
        <v>22</v>
      </c>
      <c r="B32" s="48">
        <v>5.5</v>
      </c>
      <c r="C32" s="29">
        <f aca="true" t="shared" si="0" ref="C32:C41">10*(B32-1)/5</f>
        <v>9</v>
      </c>
      <c r="D32" s="29"/>
      <c r="G32" s="29"/>
    </row>
    <row r="33" spans="1:7" ht="18">
      <c r="A33" s="29" t="s">
        <v>17</v>
      </c>
      <c r="B33" s="48">
        <v>5</v>
      </c>
      <c r="C33" s="29">
        <f t="shared" si="0"/>
        <v>8</v>
      </c>
      <c r="D33" s="29"/>
      <c r="G33" s="29"/>
    </row>
    <row r="34" spans="1:7" ht="18">
      <c r="A34" s="29" t="s">
        <v>23</v>
      </c>
      <c r="B34" s="48">
        <v>4.5</v>
      </c>
      <c r="C34" s="29">
        <f t="shared" si="0"/>
        <v>7</v>
      </c>
      <c r="D34" s="29"/>
      <c r="G34" s="29"/>
    </row>
    <row r="35" spans="1:7" ht="18">
      <c r="A35" s="29" t="s">
        <v>18</v>
      </c>
      <c r="B35" s="48">
        <v>4</v>
      </c>
      <c r="C35" s="29">
        <f t="shared" si="0"/>
        <v>6</v>
      </c>
      <c r="D35" s="29"/>
      <c r="G35" s="29"/>
    </row>
    <row r="36" spans="1:7" ht="18">
      <c r="A36" s="29"/>
      <c r="B36" s="48">
        <v>3.5</v>
      </c>
      <c r="C36" s="29">
        <f t="shared" si="0"/>
        <v>5</v>
      </c>
      <c r="D36" s="29"/>
      <c r="G36" s="29"/>
    </row>
    <row r="37" spans="1:7" ht="18">
      <c r="A37" s="29" t="s">
        <v>19</v>
      </c>
      <c r="B37" s="48">
        <v>3</v>
      </c>
      <c r="C37" s="29">
        <f t="shared" si="0"/>
        <v>4</v>
      </c>
      <c r="D37" s="29"/>
      <c r="G37" s="29"/>
    </row>
    <row r="38" spans="1:7" ht="18">
      <c r="A38" s="29"/>
      <c r="B38" s="48">
        <v>2.5</v>
      </c>
      <c r="C38" s="29">
        <f t="shared" si="0"/>
        <v>3</v>
      </c>
      <c r="D38" s="29"/>
      <c r="G38" s="29"/>
    </row>
    <row r="39" spans="1:7" ht="18">
      <c r="A39" s="29" t="s">
        <v>20</v>
      </c>
      <c r="B39" s="48">
        <v>2</v>
      </c>
      <c r="C39" s="29">
        <f t="shared" si="0"/>
        <v>2</v>
      </c>
      <c r="D39" s="29"/>
      <c r="G39" s="29"/>
    </row>
    <row r="40" spans="1:7" ht="18">
      <c r="A40" s="29"/>
      <c r="B40" s="48">
        <v>1.5</v>
      </c>
      <c r="C40" s="29">
        <f t="shared" si="0"/>
        <v>1</v>
      </c>
      <c r="D40" s="29"/>
      <c r="G40" s="29"/>
    </row>
    <row r="41" spans="1:7" ht="18">
      <c r="A41" s="29" t="s">
        <v>21</v>
      </c>
      <c r="B41" s="48">
        <v>1</v>
      </c>
      <c r="C41" s="29">
        <f t="shared" si="0"/>
        <v>0</v>
      </c>
      <c r="D41" s="29"/>
      <c r="G41" s="29"/>
    </row>
  </sheetData>
  <sheetProtection/>
  <printOptions/>
  <pageMargins left="0.7874015748031497" right="0.7874015748031497" top="0.7874015748031497" bottom="0.7874015748031497" header="0.5118110236220472" footer="0.5118110236220472"/>
  <pageSetup fitToHeight="1" fitToWidth="1" orientation="portrait" paperSize="9" scale="57"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zoomScale="60" zoomScaleNormal="60" zoomScalePageLayoutView="0" workbookViewId="0" topLeftCell="A1">
      <selection activeCell="C38" sqref="C38"/>
    </sheetView>
  </sheetViews>
  <sheetFormatPr defaultColWidth="10.796875" defaultRowHeight="24" customHeight="1"/>
  <cols>
    <col min="1" max="1" width="3.69921875" style="52" bestFit="1" customWidth="1"/>
    <col min="2" max="2" width="95.8984375" style="5" bestFit="1" customWidth="1"/>
    <col min="3" max="3" width="11.59765625" style="2" customWidth="1"/>
    <col min="4" max="4" width="8.8984375" style="2" bestFit="1" customWidth="1"/>
    <col min="5" max="5" width="10.8984375" style="2" bestFit="1" customWidth="1"/>
    <col min="6" max="6" width="17" style="16" customWidth="1"/>
    <col min="7" max="7" width="12.09765625" style="16" bestFit="1" customWidth="1"/>
    <col min="8" max="8" width="10.796875" style="17" customWidth="1"/>
    <col min="9" max="16384" width="10.796875" style="16" customWidth="1"/>
  </cols>
  <sheetData>
    <row r="1" spans="1:8" s="3" customFormat="1" ht="22.5">
      <c r="A1" s="52"/>
      <c r="B1" s="19" t="s">
        <v>69</v>
      </c>
      <c r="C1" s="2"/>
      <c r="D1" s="2"/>
      <c r="E1" s="2"/>
      <c r="G1" s="2"/>
      <c r="H1" s="4"/>
    </row>
    <row r="2" spans="1:8" s="3" customFormat="1" ht="18">
      <c r="A2" s="52"/>
      <c r="B2" s="5"/>
      <c r="C2" s="2"/>
      <c r="D2" s="2"/>
      <c r="E2" s="2"/>
      <c r="H2" s="4"/>
    </row>
    <row r="3" spans="1:8" s="3" customFormat="1" ht="18">
      <c r="A3" s="52"/>
      <c r="B3" s="5"/>
      <c r="C3" s="2"/>
      <c r="D3" s="2"/>
      <c r="E3" s="2"/>
      <c r="H3" s="4"/>
    </row>
    <row r="4" spans="1:8" s="8" customFormat="1" ht="36">
      <c r="A4" s="53"/>
      <c r="B4" s="65" t="s">
        <v>7</v>
      </c>
      <c r="C4" s="66" t="s">
        <v>13</v>
      </c>
      <c r="D4" s="66" t="s">
        <v>14</v>
      </c>
      <c r="E4" s="66"/>
      <c r="F4" s="67" t="s">
        <v>108</v>
      </c>
      <c r="G4" s="66" t="s">
        <v>14</v>
      </c>
      <c r="H4" s="7"/>
    </row>
    <row r="5" spans="1:8" s="3" customFormat="1" ht="18">
      <c r="A5" s="52"/>
      <c r="B5" s="5"/>
      <c r="C5" s="58"/>
      <c r="D5" s="58"/>
      <c r="E5" s="63" t="s">
        <v>25</v>
      </c>
      <c r="F5" s="63" t="s">
        <v>24</v>
      </c>
      <c r="G5" s="59" t="s">
        <v>29</v>
      </c>
      <c r="H5" s="4"/>
    </row>
    <row r="6" spans="1:8" s="3" customFormat="1" ht="18">
      <c r="A6" s="52"/>
      <c r="B6" s="5"/>
      <c r="C6" s="58"/>
      <c r="D6" s="58"/>
      <c r="E6" s="58"/>
      <c r="F6" s="58"/>
      <c r="G6" s="58"/>
      <c r="H6" s="4"/>
    </row>
    <row r="7" spans="1:8" s="3" customFormat="1" ht="18">
      <c r="A7" s="52"/>
      <c r="B7" s="9" t="s">
        <v>8</v>
      </c>
      <c r="C7" s="57">
        <v>6</v>
      </c>
      <c r="D7" s="58">
        <f>10*(C7-1)/5</f>
        <v>10</v>
      </c>
      <c r="E7" s="64" t="s">
        <v>70</v>
      </c>
      <c r="F7" s="57">
        <v>2.5</v>
      </c>
      <c r="G7" s="58">
        <f>D7*F7</f>
        <v>25</v>
      </c>
      <c r="H7" s="4"/>
    </row>
    <row r="8" spans="1:8" s="3" customFormat="1" ht="18">
      <c r="A8" s="52" t="s">
        <v>51</v>
      </c>
      <c r="B8" s="5" t="s">
        <v>71</v>
      </c>
      <c r="C8" s="58"/>
      <c r="D8" s="58"/>
      <c r="E8" s="62"/>
      <c r="F8" s="58"/>
      <c r="G8" s="58"/>
      <c r="H8" s="4"/>
    </row>
    <row r="9" spans="1:8" s="3" customFormat="1" ht="18">
      <c r="A9" s="52" t="s">
        <v>52</v>
      </c>
      <c r="B9" s="5" t="s">
        <v>72</v>
      </c>
      <c r="C9" s="58"/>
      <c r="D9" s="58"/>
      <c r="E9" s="62"/>
      <c r="F9" s="58"/>
      <c r="G9" s="58"/>
      <c r="H9" s="4"/>
    </row>
    <row r="10" spans="1:8" s="3" customFormat="1" ht="36">
      <c r="A10" s="52" t="s">
        <v>53</v>
      </c>
      <c r="B10" s="5" t="s">
        <v>73</v>
      </c>
      <c r="C10" s="60"/>
      <c r="D10" s="58"/>
      <c r="E10" s="62"/>
      <c r="F10" s="58"/>
      <c r="G10" s="58"/>
      <c r="H10" s="4"/>
    </row>
    <row r="11" spans="1:8" s="3" customFormat="1" ht="18">
      <c r="A11" s="52"/>
      <c r="B11" s="5"/>
      <c r="C11" s="61"/>
      <c r="D11" s="58"/>
      <c r="E11" s="62"/>
      <c r="F11" s="61"/>
      <c r="G11" s="58"/>
      <c r="H11" s="4"/>
    </row>
    <row r="12" spans="1:8" s="3" customFormat="1" ht="18">
      <c r="A12" s="52"/>
      <c r="B12" s="5"/>
      <c r="C12" s="61"/>
      <c r="D12" s="58"/>
      <c r="E12" s="62"/>
      <c r="F12" s="61"/>
      <c r="G12" s="58"/>
      <c r="H12" s="4"/>
    </row>
    <row r="13" spans="1:8" s="3" customFormat="1" ht="18">
      <c r="A13" s="52"/>
      <c r="B13" s="9" t="s">
        <v>9</v>
      </c>
      <c r="C13" s="57">
        <v>6</v>
      </c>
      <c r="D13" s="58">
        <f>10*(C13-1)/5</f>
        <v>10</v>
      </c>
      <c r="E13" s="64" t="s">
        <v>74</v>
      </c>
      <c r="F13" s="57">
        <v>5</v>
      </c>
      <c r="G13" s="58">
        <f>D13*F13</f>
        <v>50</v>
      </c>
      <c r="H13" s="4"/>
    </row>
    <row r="14" spans="1:8" s="3" customFormat="1" ht="18">
      <c r="A14" s="52" t="s">
        <v>54</v>
      </c>
      <c r="B14" s="5" t="s">
        <v>75</v>
      </c>
      <c r="C14" s="58"/>
      <c r="D14" s="58"/>
      <c r="E14" s="58"/>
      <c r="F14" s="58"/>
      <c r="G14" s="58"/>
      <c r="H14" s="4"/>
    </row>
    <row r="15" spans="1:8" s="3" customFormat="1" ht="18">
      <c r="A15" s="52" t="s">
        <v>55</v>
      </c>
      <c r="B15" s="5" t="s">
        <v>76</v>
      </c>
      <c r="C15" s="58"/>
      <c r="D15" s="58"/>
      <c r="E15" s="58"/>
      <c r="F15" s="58"/>
      <c r="G15" s="58"/>
      <c r="H15" s="4"/>
    </row>
    <row r="16" spans="1:8" s="3" customFormat="1" ht="18">
      <c r="A16" s="52" t="s">
        <v>56</v>
      </c>
      <c r="B16" s="12" t="s">
        <v>77</v>
      </c>
      <c r="C16" s="58"/>
      <c r="D16" s="58"/>
      <c r="E16" s="58"/>
      <c r="F16" s="58"/>
      <c r="G16" s="58"/>
      <c r="H16" s="4"/>
    </row>
    <row r="17" spans="1:8" s="3" customFormat="1" ht="18">
      <c r="A17" s="52" t="s">
        <v>57</v>
      </c>
      <c r="B17" s="12" t="s">
        <v>78</v>
      </c>
      <c r="C17" s="58"/>
      <c r="D17" s="58"/>
      <c r="E17" s="58"/>
      <c r="F17" s="58"/>
      <c r="G17" s="58"/>
      <c r="H17" s="4"/>
    </row>
    <row r="18" spans="1:8" s="3" customFormat="1" ht="18">
      <c r="A18" s="52" t="s">
        <v>58</v>
      </c>
      <c r="B18" s="12" t="s">
        <v>79</v>
      </c>
      <c r="C18" s="58"/>
      <c r="D18" s="58"/>
      <c r="E18" s="58"/>
      <c r="F18" s="58"/>
      <c r="G18" s="58"/>
      <c r="H18" s="4"/>
    </row>
    <row r="19" spans="1:8" s="3" customFormat="1" ht="18">
      <c r="A19" s="52" t="s">
        <v>59</v>
      </c>
      <c r="B19" s="12" t="s">
        <v>80</v>
      </c>
      <c r="C19" s="58"/>
      <c r="D19" s="58"/>
      <c r="E19" s="58"/>
      <c r="F19" s="58"/>
      <c r="G19" s="58"/>
      <c r="H19" s="4"/>
    </row>
    <row r="20" spans="1:8" s="3" customFormat="1" ht="18">
      <c r="A20" s="52"/>
      <c r="B20" s="5"/>
      <c r="C20" s="62"/>
      <c r="D20" s="58"/>
      <c r="E20" s="58"/>
      <c r="F20" s="58"/>
      <c r="G20" s="58"/>
      <c r="H20" s="4"/>
    </row>
    <row r="21" spans="1:8" s="3" customFormat="1" ht="18">
      <c r="A21" s="52"/>
      <c r="B21" s="5"/>
      <c r="C21" s="62"/>
      <c r="D21" s="58"/>
      <c r="E21" s="58"/>
      <c r="F21" s="58"/>
      <c r="G21" s="58"/>
      <c r="H21" s="4"/>
    </row>
    <row r="22" spans="1:8" s="3" customFormat="1" ht="18">
      <c r="A22" s="52"/>
      <c r="B22" s="9" t="s">
        <v>10</v>
      </c>
      <c r="C22" s="57">
        <v>6</v>
      </c>
      <c r="D22" s="58">
        <f>10*(C22-1)/5</f>
        <v>10</v>
      </c>
      <c r="E22" s="64" t="s">
        <v>28</v>
      </c>
      <c r="F22" s="57">
        <v>1</v>
      </c>
      <c r="G22" s="58">
        <f>D22*F22</f>
        <v>10</v>
      </c>
      <c r="H22" s="4"/>
    </row>
    <row r="23" spans="1:8" s="3" customFormat="1" ht="18">
      <c r="A23" s="52" t="s">
        <v>60</v>
      </c>
      <c r="B23" s="12" t="s">
        <v>81</v>
      </c>
      <c r="C23" s="58"/>
      <c r="D23" s="58"/>
      <c r="E23" s="58"/>
      <c r="F23" s="58"/>
      <c r="G23" s="58"/>
      <c r="H23" s="4"/>
    </row>
    <row r="24" spans="1:8" s="3" customFormat="1" ht="18">
      <c r="A24" s="52" t="s">
        <v>61</v>
      </c>
      <c r="B24" s="12" t="s">
        <v>82</v>
      </c>
      <c r="C24" s="58"/>
      <c r="D24" s="58"/>
      <c r="E24" s="58"/>
      <c r="F24" s="58"/>
      <c r="G24" s="58"/>
      <c r="H24" s="4"/>
    </row>
    <row r="25" spans="1:8" s="3" customFormat="1" ht="18">
      <c r="A25" s="52" t="s">
        <v>83</v>
      </c>
      <c r="B25" s="5" t="s">
        <v>84</v>
      </c>
      <c r="C25" s="58"/>
      <c r="D25" s="58"/>
      <c r="E25" s="58"/>
      <c r="F25" s="58"/>
      <c r="G25" s="58"/>
      <c r="H25" s="4"/>
    </row>
    <row r="26" spans="1:8" s="3" customFormat="1" ht="18">
      <c r="A26" s="52" t="s">
        <v>85</v>
      </c>
      <c r="B26" s="5" t="s">
        <v>86</v>
      </c>
      <c r="C26" s="58"/>
      <c r="D26" s="58"/>
      <c r="E26" s="58"/>
      <c r="F26" s="58"/>
      <c r="G26" s="58"/>
      <c r="H26" s="4"/>
    </row>
    <row r="27" spans="1:8" s="3" customFormat="1" ht="18">
      <c r="A27" s="52"/>
      <c r="B27" s="5"/>
      <c r="C27" s="62"/>
      <c r="D27" s="58"/>
      <c r="E27" s="58"/>
      <c r="F27" s="58"/>
      <c r="G27" s="58"/>
      <c r="H27" s="4"/>
    </row>
    <row r="28" spans="1:8" s="3" customFormat="1" ht="18">
      <c r="A28" s="52"/>
      <c r="B28" s="5"/>
      <c r="C28" s="62"/>
      <c r="D28" s="58"/>
      <c r="E28" s="58"/>
      <c r="F28" s="58"/>
      <c r="G28" s="58"/>
      <c r="H28" s="4"/>
    </row>
    <row r="29" spans="1:8" s="3" customFormat="1" ht="18">
      <c r="A29" s="52"/>
      <c r="B29" s="9" t="s">
        <v>11</v>
      </c>
      <c r="C29" s="57">
        <v>6</v>
      </c>
      <c r="D29" s="58">
        <f>10*(C29-1)/5</f>
        <v>10</v>
      </c>
      <c r="E29" s="64" t="s">
        <v>27</v>
      </c>
      <c r="F29" s="57">
        <v>3</v>
      </c>
      <c r="G29" s="58">
        <f>D29*F29</f>
        <v>30</v>
      </c>
      <c r="H29" s="4"/>
    </row>
    <row r="30" spans="1:8" s="3" customFormat="1" ht="18">
      <c r="A30" s="52" t="s">
        <v>62</v>
      </c>
      <c r="B30" s="12" t="s">
        <v>87</v>
      </c>
      <c r="C30" s="58"/>
      <c r="D30" s="58"/>
      <c r="E30" s="58"/>
      <c r="F30" s="58"/>
      <c r="G30" s="58"/>
      <c r="H30" s="4"/>
    </row>
    <row r="31" spans="1:8" s="3" customFormat="1" ht="18">
      <c r="A31" s="52" t="s">
        <v>63</v>
      </c>
      <c r="B31" s="12" t="s">
        <v>88</v>
      </c>
      <c r="C31" s="58"/>
      <c r="D31" s="58"/>
      <c r="E31" s="58"/>
      <c r="F31" s="58"/>
      <c r="G31" s="58"/>
      <c r="H31" s="4"/>
    </row>
    <row r="32" spans="1:8" s="3" customFormat="1" ht="18">
      <c r="A32" s="52" t="s">
        <v>64</v>
      </c>
      <c r="B32" s="12" t="s">
        <v>89</v>
      </c>
      <c r="C32" s="58"/>
      <c r="D32" s="58"/>
      <c r="E32" s="58"/>
      <c r="F32" s="58"/>
      <c r="G32" s="58"/>
      <c r="H32" s="4"/>
    </row>
    <row r="33" spans="1:8" s="3" customFormat="1" ht="18">
      <c r="A33" s="52" t="s">
        <v>68</v>
      </c>
      <c r="B33" s="12" t="s">
        <v>90</v>
      </c>
      <c r="C33" s="58"/>
      <c r="D33" s="58"/>
      <c r="E33" s="58"/>
      <c r="F33" s="58"/>
      <c r="G33" s="58"/>
      <c r="H33" s="4"/>
    </row>
    <row r="34" spans="1:8" s="3" customFormat="1" ht="18">
      <c r="A34" s="52"/>
      <c r="B34" s="5"/>
      <c r="C34" s="62"/>
      <c r="D34" s="58"/>
      <c r="E34" s="58"/>
      <c r="F34" s="58"/>
      <c r="G34" s="58"/>
      <c r="H34" s="4"/>
    </row>
    <row r="35" spans="3:8" s="3" customFormat="1" ht="18">
      <c r="C35" s="58"/>
      <c r="D35" s="58"/>
      <c r="E35" s="58"/>
      <c r="F35" s="58"/>
      <c r="G35" s="58"/>
      <c r="H35" s="4"/>
    </row>
    <row r="36" spans="1:8" s="3" customFormat="1" ht="18">
      <c r="A36" s="52"/>
      <c r="B36" s="9" t="s">
        <v>12</v>
      </c>
      <c r="C36" s="57">
        <v>6</v>
      </c>
      <c r="D36" s="58">
        <f>10*(C36-1)/5</f>
        <v>10</v>
      </c>
      <c r="E36" s="64" t="s">
        <v>91</v>
      </c>
      <c r="F36" s="57">
        <v>1.5</v>
      </c>
      <c r="G36" s="58">
        <f>D36*F36</f>
        <v>15</v>
      </c>
      <c r="H36" s="4"/>
    </row>
    <row r="37" spans="1:8" s="3" customFormat="1" ht="18">
      <c r="A37" s="52" t="s">
        <v>65</v>
      </c>
      <c r="B37" s="12" t="s">
        <v>92</v>
      </c>
      <c r="H37" s="4"/>
    </row>
    <row r="38" spans="1:8" s="3" customFormat="1" ht="18">
      <c r="A38" s="52" t="s">
        <v>66</v>
      </c>
      <c r="B38" s="12" t="s">
        <v>93</v>
      </c>
      <c r="H38" s="4"/>
    </row>
    <row r="39" spans="1:8" s="3" customFormat="1" ht="18">
      <c r="A39" s="52" t="s">
        <v>67</v>
      </c>
      <c r="B39" s="12" t="s">
        <v>94</v>
      </c>
      <c r="H39" s="4"/>
    </row>
    <row r="40" spans="1:8" s="3" customFormat="1" ht="18">
      <c r="A40" s="52"/>
      <c r="B40" s="12"/>
      <c r="C40" s="54"/>
      <c r="D40" s="2"/>
      <c r="E40" s="10"/>
      <c r="F40" s="55"/>
      <c r="H40" s="4"/>
    </row>
    <row r="41" spans="1:8" s="3" customFormat="1" ht="18">
      <c r="A41" s="52"/>
      <c r="B41" s="12"/>
      <c r="C41" s="54"/>
      <c r="D41" s="2"/>
      <c r="E41" s="10"/>
      <c r="F41" s="55"/>
      <c r="H41" s="4"/>
    </row>
    <row r="42" spans="1:8" s="3" customFormat="1" ht="18">
      <c r="A42" s="52"/>
      <c r="B42" s="12"/>
      <c r="C42" s="54"/>
      <c r="D42" s="2"/>
      <c r="E42" s="10"/>
      <c r="F42" s="55"/>
      <c r="H42" s="4"/>
    </row>
    <row r="43" spans="1:8" s="3" customFormat="1" ht="18">
      <c r="A43" s="52"/>
      <c r="B43" s="5"/>
      <c r="C43" s="2"/>
      <c r="D43" s="2"/>
      <c r="E43" s="2"/>
      <c r="H43" s="4"/>
    </row>
    <row r="44" spans="1:8" s="3" customFormat="1" ht="18">
      <c r="A44" s="52"/>
      <c r="B44" s="3" t="s">
        <v>49</v>
      </c>
      <c r="C44" s="2"/>
      <c r="D44" s="2"/>
      <c r="E44" s="13">
        <v>13</v>
      </c>
      <c r="F44" s="11">
        <f>SUM(F7:F39)</f>
        <v>13</v>
      </c>
      <c r="G44" s="14">
        <f>SUM(G7:G39)</f>
        <v>130</v>
      </c>
      <c r="H44" s="4"/>
    </row>
    <row r="45" spans="1:8" s="3" customFormat="1" ht="18">
      <c r="A45" s="52"/>
      <c r="B45" s="5"/>
      <c r="C45" s="2"/>
      <c r="D45" s="2"/>
      <c r="E45" s="2"/>
      <c r="H45" s="4"/>
    </row>
    <row r="46" spans="1:8" s="3" customFormat="1" ht="18">
      <c r="A46" s="52"/>
      <c r="B46" s="6" t="s">
        <v>30</v>
      </c>
      <c r="C46" s="2"/>
      <c r="D46" s="2"/>
      <c r="E46" s="2"/>
      <c r="G46" s="15">
        <f>(G44*5/130)+1</f>
        <v>6</v>
      </c>
      <c r="H46" s="4"/>
    </row>
    <row r="47" spans="1:8" s="3" customFormat="1" ht="18">
      <c r="A47" s="52"/>
      <c r="B47" s="5"/>
      <c r="C47" s="2"/>
      <c r="D47" s="2"/>
      <c r="E47" s="2"/>
      <c r="F47" s="16"/>
      <c r="G47" s="16"/>
      <c r="H47" s="4"/>
    </row>
    <row r="48" ht="18">
      <c r="B48" s="3" t="s">
        <v>46</v>
      </c>
    </row>
    <row r="49" ht="18"/>
    <row r="50" spans="2:3" ht="18">
      <c r="B50" s="5" t="s">
        <v>36</v>
      </c>
      <c r="C50" s="3" t="s">
        <v>37</v>
      </c>
    </row>
  </sheetData>
  <sheetProtection/>
  <printOptions/>
  <pageMargins left="0.7874015748031497" right="0.7874015748031497" top="0.7874015748031497" bottom="0.7874015748031497" header="0.5118110236220472" footer="0.5118110236220472"/>
  <pageSetup fitToHeight="1" fitToWidth="1" orientation="landscape" paperSize="9" scale="48" r:id="rId1"/>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tabSelected="1" zoomScale="60" zoomScaleNormal="60" zoomScalePageLayoutView="0" workbookViewId="0" topLeftCell="A1">
      <selection activeCell="C27" sqref="C27"/>
    </sheetView>
  </sheetViews>
  <sheetFormatPr defaultColWidth="10.796875" defaultRowHeight="24" customHeight="1"/>
  <cols>
    <col min="1" max="1" width="3.69921875" style="50" bestFit="1" customWidth="1"/>
    <col min="2" max="2" width="99.19921875" style="18" customWidth="1"/>
    <col min="3" max="3" width="10.5" style="20" customWidth="1"/>
    <col min="4" max="4" width="8.8984375" style="20" bestFit="1" customWidth="1"/>
    <col min="5" max="5" width="10.8984375" style="20" bestFit="1" customWidth="1"/>
    <col min="6" max="6" width="17.3984375" style="29" customWidth="1"/>
    <col min="7" max="7" width="12.09765625" style="29" bestFit="1" customWidth="1"/>
    <col min="8" max="8" width="10.796875" style="30" customWidth="1"/>
    <col min="9" max="16384" width="10.796875" style="29" customWidth="1"/>
  </cols>
  <sheetData>
    <row r="1" spans="1:8" s="21" customFormat="1" ht="27">
      <c r="A1" s="50"/>
      <c r="B1" s="56" t="s">
        <v>69</v>
      </c>
      <c r="C1" s="20"/>
      <c r="D1" s="20"/>
      <c r="E1" s="20"/>
      <c r="G1" s="20" t="s">
        <v>38</v>
      </c>
      <c r="H1" s="22"/>
    </row>
    <row r="2" spans="1:8" s="21" customFormat="1" ht="18">
      <c r="A2" s="50"/>
      <c r="B2" s="18"/>
      <c r="C2" s="20"/>
      <c r="D2" s="20"/>
      <c r="E2" s="20"/>
      <c r="H2" s="22"/>
    </row>
    <row r="3" spans="1:8" s="21" customFormat="1" ht="18">
      <c r="A3" s="50"/>
      <c r="B3" s="18" t="s">
        <v>1</v>
      </c>
      <c r="C3" s="20"/>
      <c r="D3" s="20"/>
      <c r="E3" s="20"/>
      <c r="H3" s="22"/>
    </row>
    <row r="4" spans="1:8" s="21" customFormat="1" ht="18">
      <c r="A4" s="50"/>
      <c r="B4" s="18"/>
      <c r="C4" s="69"/>
      <c r="D4" s="69"/>
      <c r="E4" s="69"/>
      <c r="F4" s="69"/>
      <c r="G4" s="69"/>
      <c r="H4" s="70"/>
    </row>
    <row r="5" spans="1:8" s="25" customFormat="1" ht="36">
      <c r="A5" s="51"/>
      <c r="B5" s="68" t="s">
        <v>2</v>
      </c>
      <c r="C5" s="71" t="s">
        <v>13</v>
      </c>
      <c r="D5" s="71" t="s">
        <v>14</v>
      </c>
      <c r="E5" s="71"/>
      <c r="F5" s="67" t="s">
        <v>108</v>
      </c>
      <c r="G5" s="71" t="s">
        <v>14</v>
      </c>
      <c r="H5" s="72"/>
    </row>
    <row r="6" spans="1:8" s="21" customFormat="1" ht="18">
      <c r="A6" s="50"/>
      <c r="B6" s="18"/>
      <c r="C6" s="69"/>
      <c r="D6" s="69"/>
      <c r="E6" s="63" t="s">
        <v>25</v>
      </c>
      <c r="F6" s="63" t="s">
        <v>24</v>
      </c>
      <c r="G6" s="73" t="s">
        <v>29</v>
      </c>
      <c r="H6" s="70"/>
    </row>
    <row r="7" spans="1:8" s="21" customFormat="1" ht="18">
      <c r="A7" s="50"/>
      <c r="B7" s="18"/>
      <c r="C7" s="69"/>
      <c r="D7" s="69"/>
      <c r="E7" s="69"/>
      <c r="F7" s="69"/>
      <c r="G7" s="69"/>
      <c r="H7" s="70"/>
    </row>
    <row r="8" spans="1:8" s="21" customFormat="1" ht="18">
      <c r="A8" s="50"/>
      <c r="B8" s="26" t="s">
        <v>3</v>
      </c>
      <c r="C8" s="76">
        <v>6</v>
      </c>
      <c r="D8" s="69">
        <f>10*(C8-1)/5</f>
        <v>10</v>
      </c>
      <c r="E8" s="74" t="s">
        <v>27</v>
      </c>
      <c r="F8" s="76">
        <v>3</v>
      </c>
      <c r="G8" s="69">
        <f>D8*F8</f>
        <v>30</v>
      </c>
      <c r="H8" s="70"/>
    </row>
    <row r="9" spans="1:8" s="21" customFormat="1" ht="18">
      <c r="A9" s="50" t="s">
        <v>51</v>
      </c>
      <c r="B9" s="82" t="s">
        <v>105</v>
      </c>
      <c r="C9" s="84"/>
      <c r="D9" s="69"/>
      <c r="E9" s="69"/>
      <c r="F9" s="69"/>
      <c r="G9" s="69"/>
      <c r="H9" s="70"/>
    </row>
    <row r="10" spans="1:8" s="21" customFormat="1" ht="36">
      <c r="A10" s="50" t="s">
        <v>52</v>
      </c>
      <c r="B10" s="83" t="s">
        <v>95</v>
      </c>
      <c r="C10" s="84"/>
      <c r="D10" s="69"/>
      <c r="E10" s="69"/>
      <c r="F10" s="69"/>
      <c r="G10" s="69"/>
      <c r="H10" s="70"/>
    </row>
    <row r="11" spans="1:8" s="21" customFormat="1" ht="18">
      <c r="A11" s="50" t="s">
        <v>53</v>
      </c>
      <c r="B11" s="83" t="s">
        <v>96</v>
      </c>
      <c r="C11" s="84"/>
      <c r="D11" s="69"/>
      <c r="E11" s="69"/>
      <c r="F11" s="69"/>
      <c r="G11" s="69"/>
      <c r="H11" s="70"/>
    </row>
    <row r="12" spans="1:8" s="21" customFormat="1" ht="18">
      <c r="A12" s="50"/>
      <c r="B12" s="18"/>
      <c r="C12" s="75"/>
      <c r="D12" s="69"/>
      <c r="E12" s="75"/>
      <c r="F12" s="75"/>
      <c r="G12" s="69"/>
      <c r="H12" s="70"/>
    </row>
    <row r="13" spans="1:8" s="21" customFormat="1" ht="18">
      <c r="A13" s="50"/>
      <c r="B13" s="18"/>
      <c r="C13" s="75"/>
      <c r="D13" s="69"/>
      <c r="E13" s="69"/>
      <c r="F13" s="69"/>
      <c r="G13" s="69"/>
      <c r="H13" s="70"/>
    </row>
    <row r="14" spans="1:8" s="21" customFormat="1" ht="18">
      <c r="A14" s="50"/>
      <c r="B14" s="28" t="s">
        <v>4</v>
      </c>
      <c r="C14" s="76">
        <v>6</v>
      </c>
      <c r="D14" s="69">
        <f>10*(C14-1)/5</f>
        <v>10</v>
      </c>
      <c r="E14" s="74" t="s">
        <v>28</v>
      </c>
      <c r="F14" s="76">
        <v>1</v>
      </c>
      <c r="G14" s="69">
        <f>D14*F14</f>
        <v>10</v>
      </c>
      <c r="H14" s="70"/>
    </row>
    <row r="15" spans="1:8" s="21" customFormat="1" ht="36">
      <c r="A15" s="50" t="s">
        <v>54</v>
      </c>
      <c r="B15" s="18" t="s">
        <v>97</v>
      </c>
      <c r="H15" s="70"/>
    </row>
    <row r="16" spans="1:8" s="21" customFormat="1" ht="36">
      <c r="A16" s="50" t="s">
        <v>55</v>
      </c>
      <c r="B16" s="18" t="s">
        <v>98</v>
      </c>
      <c r="H16" s="70"/>
    </row>
    <row r="17" spans="1:8" s="21" customFormat="1" ht="18">
      <c r="A17" s="50"/>
      <c r="B17" s="18"/>
      <c r="C17" s="75"/>
      <c r="D17" s="69"/>
      <c r="E17" s="69"/>
      <c r="F17" s="69"/>
      <c r="G17" s="69"/>
      <c r="H17" s="70"/>
    </row>
    <row r="18" spans="3:8" s="21" customFormat="1" ht="18">
      <c r="C18" s="69"/>
      <c r="D18" s="69"/>
      <c r="E18" s="69"/>
      <c r="F18" s="69"/>
      <c r="G18" s="69"/>
      <c r="H18" s="70"/>
    </row>
    <row r="19" spans="1:8" s="21" customFormat="1" ht="18">
      <c r="A19" s="50"/>
      <c r="B19" s="28" t="s">
        <v>5</v>
      </c>
      <c r="C19" s="76">
        <v>6</v>
      </c>
      <c r="D19" s="69">
        <f>10*(C19-1)/5</f>
        <v>10</v>
      </c>
      <c r="E19" s="74" t="s">
        <v>99</v>
      </c>
      <c r="F19" s="76">
        <v>1.7</v>
      </c>
      <c r="G19" s="69">
        <f>D19*F19</f>
        <v>17</v>
      </c>
      <c r="H19" s="70"/>
    </row>
    <row r="20" spans="1:8" s="21" customFormat="1" ht="18">
      <c r="A20" s="50" t="s">
        <v>60</v>
      </c>
      <c r="B20" s="18" t="s">
        <v>100</v>
      </c>
      <c r="C20" s="70"/>
      <c r="D20" s="70"/>
      <c r="E20" s="70"/>
      <c r="F20" s="70"/>
      <c r="G20" s="69"/>
      <c r="H20" s="70"/>
    </row>
    <row r="21" spans="1:8" s="21" customFormat="1" ht="18">
      <c r="A21" s="50" t="s">
        <v>61</v>
      </c>
      <c r="B21" s="18" t="s">
        <v>101</v>
      </c>
      <c r="C21" s="70"/>
      <c r="D21" s="70"/>
      <c r="E21" s="70"/>
      <c r="F21" s="70"/>
      <c r="G21" s="69"/>
      <c r="H21" s="70"/>
    </row>
    <row r="22" spans="1:8" s="21" customFormat="1" ht="18">
      <c r="A22" s="50" t="s">
        <v>83</v>
      </c>
      <c r="B22" s="18" t="s">
        <v>102</v>
      </c>
      <c r="C22" s="81"/>
      <c r="D22" s="81"/>
      <c r="E22" s="81"/>
      <c r="F22" s="81"/>
      <c r="G22" s="69"/>
      <c r="H22" s="70"/>
    </row>
    <row r="23" spans="1:8" s="21" customFormat="1" ht="18">
      <c r="A23" s="50"/>
      <c r="B23" s="18"/>
      <c r="C23" s="77"/>
      <c r="D23" s="69"/>
      <c r="E23" s="75"/>
      <c r="F23" s="77"/>
      <c r="G23" s="69"/>
      <c r="H23" s="70"/>
    </row>
    <row r="24" spans="3:8" s="21" customFormat="1" ht="18">
      <c r="C24" s="69"/>
      <c r="D24" s="69"/>
      <c r="E24" s="69"/>
      <c r="F24" s="69"/>
      <c r="G24" s="69"/>
      <c r="H24" s="70"/>
    </row>
    <row r="25" spans="1:8" s="21" customFormat="1" ht="18">
      <c r="A25" s="50"/>
      <c r="B25" s="28" t="s">
        <v>2</v>
      </c>
      <c r="C25" s="76">
        <v>6</v>
      </c>
      <c r="D25" s="69">
        <f>10*(C25-1)/5</f>
        <v>10</v>
      </c>
      <c r="E25" s="74" t="s">
        <v>106</v>
      </c>
      <c r="F25" s="76">
        <v>1.3</v>
      </c>
      <c r="G25" s="69">
        <f>D25*F25</f>
        <v>13</v>
      </c>
      <c r="H25" s="70"/>
    </row>
    <row r="26" spans="1:8" s="21" customFormat="1" ht="18">
      <c r="A26" s="50" t="s">
        <v>62</v>
      </c>
      <c r="B26" s="18" t="s">
        <v>103</v>
      </c>
      <c r="C26" s="69"/>
      <c r="D26" s="69"/>
      <c r="E26" s="69"/>
      <c r="F26" s="69"/>
      <c r="G26" s="69"/>
      <c r="H26" s="70"/>
    </row>
    <row r="27" spans="1:8" s="21" customFormat="1" ht="18">
      <c r="A27" s="50" t="s">
        <v>63</v>
      </c>
      <c r="B27" s="18" t="s">
        <v>104</v>
      </c>
      <c r="C27" s="69"/>
      <c r="D27" s="69"/>
      <c r="E27" s="69"/>
      <c r="F27" s="69"/>
      <c r="G27" s="69"/>
      <c r="H27" s="70"/>
    </row>
    <row r="28" spans="1:8" s="21" customFormat="1" ht="18">
      <c r="A28" s="50"/>
      <c r="B28" s="18"/>
      <c r="C28" s="77"/>
      <c r="D28" s="69"/>
      <c r="E28" s="75"/>
      <c r="F28" s="77"/>
      <c r="G28" s="69"/>
      <c r="H28" s="70"/>
    </row>
    <row r="29" spans="1:8" s="21" customFormat="1" ht="18">
      <c r="A29" s="50"/>
      <c r="B29" s="18"/>
      <c r="C29" s="77"/>
      <c r="D29" s="69"/>
      <c r="E29" s="75"/>
      <c r="F29" s="77"/>
      <c r="G29" s="69"/>
      <c r="H29" s="70"/>
    </row>
    <row r="30" spans="1:8" s="21" customFormat="1" ht="18">
      <c r="A30" s="50"/>
      <c r="B30" s="18"/>
      <c r="C30" s="69"/>
      <c r="D30" s="69"/>
      <c r="E30" s="69"/>
      <c r="F30" s="69"/>
      <c r="G30" s="69"/>
      <c r="H30" s="70"/>
    </row>
    <row r="31" spans="1:8" s="21" customFormat="1" ht="18">
      <c r="A31" s="50"/>
      <c r="B31" s="21" t="s">
        <v>49</v>
      </c>
      <c r="C31" s="69"/>
      <c r="D31" s="69"/>
      <c r="E31" s="78">
        <v>7</v>
      </c>
      <c r="F31" s="75">
        <f>SUM(F8:F29)</f>
        <v>7</v>
      </c>
      <c r="G31" s="79">
        <f>SUM(G8:G29)</f>
        <v>70</v>
      </c>
      <c r="H31" s="70"/>
    </row>
    <row r="32" spans="3:8" ht="18">
      <c r="C32" s="69"/>
      <c r="D32" s="69"/>
      <c r="E32" s="69"/>
      <c r="F32" s="69"/>
      <c r="G32" s="69"/>
      <c r="H32" s="70"/>
    </row>
    <row r="33" spans="2:8" ht="18">
      <c r="B33" s="23" t="s">
        <v>6</v>
      </c>
      <c r="C33" s="69"/>
      <c r="D33" s="69"/>
      <c r="E33" s="69"/>
      <c r="F33" s="69"/>
      <c r="G33" s="80">
        <f>(G31*5/70)+1</f>
        <v>6</v>
      </c>
      <c r="H33" s="70"/>
    </row>
    <row r="34" spans="1:8" s="21" customFormat="1" ht="18">
      <c r="A34" s="50"/>
      <c r="B34" s="18"/>
      <c r="C34" s="69"/>
      <c r="D34" s="69"/>
      <c r="E34" s="69"/>
      <c r="F34" s="69"/>
      <c r="G34" s="69"/>
      <c r="H34" s="70"/>
    </row>
    <row r="35" spans="3:8" ht="18">
      <c r="C35" s="69"/>
      <c r="D35" s="69"/>
      <c r="E35" s="69"/>
      <c r="F35" s="69"/>
      <c r="G35" s="69"/>
      <c r="H35" s="70"/>
    </row>
    <row r="36" spans="2:8" ht="18">
      <c r="B36" s="23" t="s">
        <v>35</v>
      </c>
      <c r="C36" s="69"/>
      <c r="D36" s="69"/>
      <c r="E36" s="69"/>
      <c r="F36" s="69"/>
      <c r="G36" s="80">
        <f>(G33+2*'Schriftliche Arbeit'!G46)/3</f>
        <v>6</v>
      </c>
      <c r="H36" s="70"/>
    </row>
    <row r="37" ht="18"/>
    <row r="38" ht="18">
      <c r="B38" s="21" t="s">
        <v>47</v>
      </c>
    </row>
    <row r="39" ht="18"/>
    <row r="40" spans="2:3" ht="18">
      <c r="B40" s="18" t="s">
        <v>36</v>
      </c>
      <c r="C40" s="21" t="s">
        <v>37</v>
      </c>
    </row>
  </sheetData>
  <sheetProtection/>
  <printOptions/>
  <pageMargins left="0.51" right="0.51" top="0.7874015748031497" bottom="0.7874015748031497" header="0.5118110236220472" footer="0.5118110236220472"/>
  <pageSetup fitToHeight="1" fitToWidth="1"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Kantonsschule Reussbühl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 Hädener</dc:creator>
  <cp:keywords/>
  <dc:description/>
  <cp:lastModifiedBy>Peter i7</cp:lastModifiedBy>
  <cp:lastPrinted>2013-01-06T11:57:46Z</cp:lastPrinted>
  <dcterms:created xsi:type="dcterms:W3CDTF">2004-09-27T18:40:53Z</dcterms:created>
  <dcterms:modified xsi:type="dcterms:W3CDTF">2013-11-26T09:55:17Z</dcterms:modified>
  <cp:category/>
  <cp:version/>
  <cp:contentType/>
  <cp:contentStatus/>
</cp:coreProperties>
</file>